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</sheets>
  <definedNames>
    <definedName name="StartingBalance">Summary!$D$10</definedName>
  </definedNames>
  <calcPr/>
</workbook>
</file>

<file path=xl/sharedStrings.xml><?xml version="1.0" encoding="utf-8"?>
<sst xmlns="http://schemas.openxmlformats.org/spreadsheetml/2006/main" count="70" uniqueCount="63">
  <si>
    <t>GET STARTED</t>
  </si>
  <si>
    <t>NOTE</t>
  </si>
  <si>
    <t>Set the number of months until your due date in cell D10, then customize your categories and planned spending amounts in the 'Monthly' and 'One-Time Purchases' tables below. Enter 0 in any row of the Planned column for anything you don't plan to buy.</t>
  </si>
  <si>
    <t>Only edit highlighted cells.</t>
  </si>
  <si>
    <t xml:space="preserve">Try not to alter cells that contain a formula. </t>
  </si>
  <si>
    <t>Saving for Baby</t>
  </si>
  <si>
    <t xml:space="preserve"> Months Until Due Date</t>
  </si>
  <si>
    <t>9</t>
  </si>
  <si>
    <t xml:space="preserve">Baby's First Year Expected Total Cost
</t>
  </si>
  <si>
    <t>Save Per Month Until Due Date</t>
  </si>
  <si>
    <t>One-Time</t>
  </si>
  <si>
    <t>Monthly</t>
  </si>
  <si>
    <t>Planned</t>
  </si>
  <si>
    <t>Actual</t>
  </si>
  <si>
    <t>Diff.</t>
  </si>
  <si>
    <t>Totals</t>
  </si>
  <si>
    <t>Infant Car Seat</t>
  </si>
  <si>
    <t>Child Care</t>
  </si>
  <si>
    <t>Convertible Car Seat</t>
  </si>
  <si>
    <t>Diapers</t>
  </si>
  <si>
    <t>Basic Stroller</t>
  </si>
  <si>
    <t>Formula</t>
  </si>
  <si>
    <t>Double Stroller</t>
  </si>
  <si>
    <t>Solid Foods</t>
  </si>
  <si>
    <t>Jogging Stroller</t>
  </si>
  <si>
    <t>Clothing</t>
  </si>
  <si>
    <t>Play Yard</t>
  </si>
  <si>
    <t>Misc.</t>
  </si>
  <si>
    <t>Baby Backpack</t>
  </si>
  <si>
    <t>Health Care</t>
  </si>
  <si>
    <t>Front Carrier</t>
  </si>
  <si>
    <t>Wrap Carrier</t>
  </si>
  <si>
    <t>TOTAL (Month)</t>
  </si>
  <si>
    <t>Diaper Bag</t>
  </si>
  <si>
    <t>TOTAL (Year)</t>
  </si>
  <si>
    <t>Swing</t>
  </si>
  <si>
    <t>Activity Center</t>
  </si>
  <si>
    <t>Doorway Jumper</t>
  </si>
  <si>
    <t>Crib</t>
  </si>
  <si>
    <t>Changing Table</t>
  </si>
  <si>
    <t>Glider or Rocking Chair</t>
  </si>
  <si>
    <t>Bassinet</t>
  </si>
  <si>
    <t>Co-Sleeper</t>
  </si>
  <si>
    <t xml:space="preserve">Bedding </t>
  </si>
  <si>
    <t>Nursery Items</t>
  </si>
  <si>
    <t>Crib Mattress</t>
  </si>
  <si>
    <t>Baby Monitor</t>
  </si>
  <si>
    <t xml:space="preserve">Bottles </t>
  </si>
  <si>
    <t>High Chair</t>
  </si>
  <si>
    <t>Utensils</t>
  </si>
  <si>
    <t>Plates and Bowls</t>
  </si>
  <si>
    <t>Cups and Sippy Cups</t>
  </si>
  <si>
    <t>Burp Clothes</t>
  </si>
  <si>
    <t>Bottle Brush</t>
  </si>
  <si>
    <t>Bibs</t>
  </si>
  <si>
    <t>Nursing Bras</t>
  </si>
  <si>
    <t>Nursing Pillow</t>
  </si>
  <si>
    <t>Childproofing Supplies</t>
  </si>
  <si>
    <t>Diaper Pail</t>
  </si>
  <si>
    <t>Photos</t>
  </si>
  <si>
    <t>Photobook and Prints</t>
  </si>
  <si>
    <t>TOTAL</t>
  </si>
  <si>
    <t>Thank you for using this free resource from www.mommyhighfive.com!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</si>
</sst>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&quot; &quot;yyyy"/>
    <numFmt numFmtId="165" formatCode="&quot;$&quot;#,##0.00"/>
    <numFmt numFmtId="166" formatCode="&quot;$&quot;#,##0"/>
    <numFmt numFmtId="167" formatCode="+$#,#;-$#,#;$0"/>
  </numFmts>
  <fonts count="41">
    <font>
      <sz val="10.0"/>
      <color rgb="FF000000"/>
      <name val="Arial"/>
    </font>
    <font>
      <sz val="10.0"/>
      <name val="Lato"/>
    </font>
    <font>
      <sz val="9.0"/>
      <color rgb="FFFFFFFF"/>
      <name val="Lato"/>
    </font>
    <font>
      <b/>
      <sz val="9.0"/>
      <color rgb="FFFFFFFF"/>
      <name val="Lato"/>
    </font>
    <font>
      <sz val="9.0"/>
      <color rgb="FFCCCCCC"/>
      <name val="Lato"/>
    </font>
    <font>
      <sz val="10.0"/>
      <color rgb="FFCCCCCC"/>
      <name val="Lato"/>
    </font>
    <font>
      <i/>
      <sz val="10.0"/>
      <color rgb="FF334960"/>
      <name val="Lato"/>
    </font>
    <font>
      <i/>
      <sz val="10.0"/>
      <color rgb="FFCCCCCC"/>
      <name val="Lato"/>
    </font>
    <font>
      <name val="Lato"/>
    </font>
    <font>
      <sz val="10.0"/>
      <color rgb="FF334960"/>
      <name val="Lato"/>
    </font>
    <font>
      <sz val="10.0"/>
      <color rgb="FFF46524"/>
      <name val="Lato"/>
    </font>
    <font>
      <b/>
      <sz val="24.0"/>
      <color rgb="FFF46524"/>
      <name val="Raleway"/>
    </font>
    <font>
      <color rgb="FF334960"/>
      <name val="Lato"/>
    </font>
    <font>
      <b/>
      <sz val="10.0"/>
      <color rgb="FF334960"/>
      <name val="Lato"/>
    </font>
    <font>
      <b/>
      <sz val="25.0"/>
      <color rgb="FF334960"/>
      <name val="Lato"/>
    </font>
    <font>
      <b/>
      <sz val="24.0"/>
      <color rgb="FF334960"/>
      <name val="Lato"/>
    </font>
    <font>
      <sz val="24.0"/>
      <color rgb="FF334960"/>
      <name val="Lato"/>
    </font>
    <font>
      <sz val="10.0"/>
      <color rgb="FF576475"/>
      <name val="Lato"/>
    </font>
    <font/>
    <font>
      <b/>
      <sz val="10.0"/>
      <name val="Lato"/>
    </font>
    <font>
      <i/>
      <sz val="10.0"/>
      <color rgb="FF576475"/>
      <name val="Lato"/>
    </font>
    <font>
      <sz val="14.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F46524"/>
      <name val="Raleway"/>
    </font>
    <font>
      <b/>
      <name val="Lato"/>
    </font>
    <font>
      <b/>
      <sz val="18.0"/>
      <color rgb="FFF46524"/>
      <name val="Raleway"/>
    </font>
    <font>
      <b/>
      <sz val="18.0"/>
      <color rgb="FFF46524"/>
      <name val="Lato"/>
    </font>
    <font>
      <b/>
      <sz val="11.0"/>
      <color rgb="FF334960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>
      <sz val="10.0"/>
      <color rgb="FF434343"/>
      <name val="Lato"/>
    </font>
    <font>
      <sz val="10.0"/>
      <color rgb="FF687887"/>
      <name val="Lato"/>
    </font>
    <font>
      <b/>
      <color rgb="FF434343"/>
      <name val="Lato"/>
    </font>
    <font>
      <color rgb="FF434343"/>
      <name val="Lato"/>
    </font>
    <font>
      <color rgb="FFFFFFFF"/>
    </font>
    <font>
      <b/>
      <sz val="10.0"/>
      <color rgb="FFFFFFFF"/>
      <name val="Lato"/>
    </font>
  </fonts>
  <fills count="6">
    <fill>
      <patternFill patternType="none"/>
    </fill>
    <fill>
      <patternFill patternType="lightGray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</fills>
  <borders count="22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bottom style="dotted">
        <color rgb="FFB7B7B7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horizontal="right" vertical="bottom"/>
    </xf>
    <xf borderId="0" fillId="2" fontId="2" numFmtId="0" xfId="0" applyAlignment="1" applyFont="1">
      <alignment shrinkToFit="0" vertical="center" wrapText="1"/>
    </xf>
    <xf borderId="0" fillId="2" fontId="3" numFmtId="0" xfId="0" applyAlignment="1" applyFont="1">
      <alignment readingOrder="0" shrinkToFit="0" vertical="center" wrapText="1"/>
    </xf>
    <xf borderId="0" fillId="2" fontId="3" numFmtId="0" xfId="0" applyAlignment="1" applyFont="1">
      <alignment horizontal="left" readingOrder="0" shrinkToFit="0" vertical="center" wrapText="1"/>
    </xf>
    <xf borderId="0" fillId="2" fontId="4" numFmtId="0" xfId="0" applyAlignment="1" applyFont="1">
      <alignment shrinkToFit="0" vertical="top" wrapText="1"/>
    </xf>
    <xf borderId="0" fillId="2" fontId="5" numFmtId="0" xfId="0" applyAlignment="1" applyFont="1">
      <alignment horizontal="left" readingOrder="0" shrinkToFit="0" vertical="top" wrapText="1"/>
    </xf>
    <xf borderId="0" fillId="2" fontId="4" numFmtId="0" xfId="0" applyAlignment="1" applyFont="1">
      <alignment horizontal="left" readingOrder="0" shrinkToFit="0" vertical="top" wrapText="1"/>
    </xf>
    <xf borderId="0" fillId="3" fontId="6" numFmtId="0" xfId="0" applyAlignment="1" applyFill="1" applyFont="1">
      <alignment horizontal="left" readingOrder="0" shrinkToFit="0" vertical="center" wrapText="1"/>
    </xf>
    <xf borderId="0" fillId="2" fontId="5" numFmtId="0" xfId="0" applyAlignment="1" applyFont="1">
      <alignment shrinkToFit="0" vertical="top" wrapText="1"/>
    </xf>
    <xf borderId="0" fillId="2" fontId="7" numFmtId="0" xfId="0" applyAlignment="1" applyFont="1">
      <alignment horizontal="left" readingOrder="0" shrinkToFit="0" vertical="center" wrapText="1"/>
    </xf>
    <xf borderId="0" fillId="2" fontId="4" numFmtId="0" xfId="0" applyAlignment="1" applyFont="1">
      <alignment shrinkToFit="0" vertical="bottom" wrapText="1"/>
    </xf>
    <xf borderId="0" fillId="2" fontId="4" numFmtId="0" xfId="0" applyAlignment="1" applyFont="1">
      <alignment horizontal="left" readingOrder="0" shrinkToFit="0" vertical="bottom" wrapText="1"/>
    </xf>
    <xf borderId="0" fillId="2" fontId="8" numFmtId="0" xfId="0" applyFont="1"/>
    <xf borderId="0" fillId="0" fontId="1" numFmtId="0" xfId="0" applyAlignment="1" applyFont="1">
      <alignment vertical="bottom"/>
    </xf>
    <xf borderId="0" fillId="0" fontId="8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9" numFmtId="0" xfId="0" applyAlignment="1" applyFont="1">
      <alignment vertical="top"/>
    </xf>
    <xf borderId="0" fillId="0" fontId="9" numFmtId="0" xfId="0" applyAlignment="1" applyFont="1">
      <alignment horizontal="right" vertical="top"/>
    </xf>
    <xf borderId="0" fillId="0" fontId="10" numFmtId="0" xfId="0" applyAlignment="1" applyFont="1">
      <alignment vertical="top"/>
    </xf>
    <xf borderId="0" fillId="4" fontId="11" numFmtId="0" xfId="0" applyAlignment="1" applyFill="1" applyFont="1">
      <alignment horizontal="left" readingOrder="0" vertical="top"/>
    </xf>
    <xf borderId="0" fillId="0" fontId="12" numFmtId="0" xfId="0" applyAlignment="1" applyFont="1">
      <alignment vertical="top"/>
    </xf>
    <xf borderId="0" fillId="0" fontId="8" numFmtId="0" xfId="0" applyFont="1"/>
    <xf borderId="0" fillId="0" fontId="6" numFmtId="0" xfId="0" applyAlignment="1" applyFont="1">
      <alignment vertical="top"/>
    </xf>
    <xf borderId="0" fillId="0" fontId="13" numFmtId="0" xfId="0" applyAlignment="1" applyFont="1">
      <alignment horizontal="right" readingOrder="0" vertical="center"/>
    </xf>
    <xf borderId="0" fillId="3" fontId="12" numFmtId="49" xfId="0" applyAlignment="1" applyFont="1" applyNumberFormat="1">
      <alignment horizontal="right" readingOrder="0" vertical="center"/>
    </xf>
    <xf borderId="0" fillId="4" fontId="14" numFmtId="164" xfId="0" applyAlignment="1" applyFont="1" applyNumberFormat="1">
      <alignment horizontal="left" vertical="top"/>
    </xf>
    <xf borderId="1" fillId="5" fontId="8" numFmtId="0" xfId="0" applyBorder="1" applyFill="1" applyFont="1"/>
    <xf borderId="2" fillId="5" fontId="8" numFmtId="0" xfId="0" applyBorder="1" applyFont="1"/>
    <xf borderId="3" fillId="5" fontId="1" numFmtId="0" xfId="0" applyAlignment="1" applyBorder="1" applyFont="1">
      <alignment vertical="bottom"/>
    </xf>
    <xf borderId="4" fillId="5" fontId="8" numFmtId="0" xfId="0" applyBorder="1" applyFont="1"/>
    <xf borderId="0" fillId="5" fontId="8" numFmtId="0" xfId="0" applyFont="1"/>
    <xf borderId="5" fillId="5" fontId="8" numFmtId="0" xfId="0" applyBorder="1" applyFont="1"/>
    <xf borderId="0" fillId="0" fontId="15" numFmtId="0" xfId="0" applyAlignment="1" applyFont="1">
      <alignment horizontal="left" readingOrder="0" shrinkToFit="0" vertical="bottom" wrapText="0"/>
    </xf>
    <xf borderId="0" fillId="5" fontId="16" numFmtId="165" xfId="0" applyAlignment="1" applyFont="1" applyNumberFormat="1">
      <alignment horizontal="center" readingOrder="0" shrinkToFit="0" vertical="bottom" wrapText="0"/>
    </xf>
    <xf borderId="0" fillId="0" fontId="15" numFmtId="9" xfId="0" applyAlignment="1" applyFont="1" applyNumberFormat="1">
      <alignment horizontal="left" readingOrder="0" shrinkToFit="0" vertical="bottom" wrapText="0"/>
    </xf>
    <xf borderId="6" fillId="5" fontId="17" numFmtId="0" xfId="0" applyAlignment="1" applyBorder="1" applyFont="1">
      <alignment horizontal="center" readingOrder="0" shrinkToFit="0" vertical="top" wrapText="0"/>
    </xf>
    <xf borderId="6" fillId="0" fontId="18" numFmtId="0" xfId="0" applyBorder="1" applyFont="1"/>
    <xf borderId="0" fillId="0" fontId="1" numFmtId="166" xfId="0" applyAlignment="1" applyFont="1" applyNumberFormat="1">
      <alignment vertical="bottom"/>
    </xf>
    <xf borderId="0" fillId="5" fontId="16" numFmtId="166" xfId="0" applyAlignment="1" applyFont="1" applyNumberFormat="1">
      <alignment horizontal="center" readingOrder="0" shrinkToFit="0" vertical="bottom" wrapText="0"/>
    </xf>
    <xf borderId="5" fillId="5" fontId="8" numFmtId="0" xfId="0" applyAlignment="1" applyBorder="1" applyFont="1">
      <alignment shrinkToFit="0" wrapText="0"/>
    </xf>
    <xf borderId="0" fillId="0" fontId="19" numFmtId="166" xfId="0" applyAlignment="1" applyFont="1" applyNumberFormat="1">
      <alignment vertical="bottom"/>
    </xf>
    <xf borderId="0" fillId="0" fontId="20" numFmtId="0" xfId="0" applyAlignment="1" applyFont="1">
      <alignment horizontal="left" readingOrder="0" shrinkToFit="0" vertical="top" wrapText="0"/>
    </xf>
    <xf borderId="0" fillId="5" fontId="17" numFmtId="0" xfId="0" applyAlignment="1" applyFont="1">
      <alignment horizontal="center" readingOrder="0" shrinkToFit="0" vertical="top" wrapText="0"/>
    </xf>
    <xf borderId="7" fillId="5" fontId="8" numFmtId="0" xfId="0" applyBorder="1" applyFont="1"/>
    <xf borderId="8" fillId="5" fontId="8" numFmtId="0" xfId="0" applyBorder="1" applyFont="1"/>
    <xf borderId="8" fillId="5" fontId="8" numFmtId="0" xfId="0" applyAlignment="1" applyBorder="1" applyFont="1">
      <alignment readingOrder="0" vertical="top"/>
    </xf>
    <xf borderId="9" fillId="5" fontId="8" numFmtId="0" xfId="0" applyBorder="1" applyFont="1"/>
    <xf borderId="0" fillId="0" fontId="8" numFmtId="0" xfId="0" applyAlignment="1" applyFont="1">
      <alignment readingOrder="0" vertical="top"/>
    </xf>
    <xf borderId="0" fillId="0" fontId="21" numFmtId="0" xfId="0" applyAlignment="1" applyFont="1">
      <alignment vertical="center"/>
    </xf>
    <xf borderId="0" fillId="0" fontId="18" numFmtId="0" xfId="0" applyFont="1"/>
    <xf borderId="0" fillId="0" fontId="22" numFmtId="0" xfId="0" applyAlignment="1" applyFont="1">
      <alignment horizontal="left"/>
    </xf>
    <xf borderId="0" fillId="0" fontId="23" numFmtId="166" xfId="0" applyAlignment="1" applyFont="1" applyNumberFormat="1">
      <alignment horizontal="right"/>
    </xf>
    <xf borderId="0" fillId="4" fontId="1" numFmtId="0" xfId="0" applyAlignment="1" applyFont="1">
      <alignment vertical="bottom"/>
    </xf>
    <xf borderId="0" fillId="0" fontId="1" numFmtId="0" xfId="0" applyAlignment="1" applyFont="1">
      <alignment vertical="center"/>
    </xf>
    <xf borderId="0" fillId="0" fontId="24" numFmtId="0" xfId="0" applyAlignment="1" applyFont="1">
      <alignment vertical="top"/>
    </xf>
    <xf borderId="0" fillId="0" fontId="25" numFmtId="0" xfId="0" applyAlignment="1" applyFont="1">
      <alignment horizontal="left" readingOrder="0" vertical="top"/>
    </xf>
    <xf borderId="0" fillId="0" fontId="26" numFmtId="0" xfId="0" applyAlignment="1" applyFont="1">
      <alignment vertical="top"/>
    </xf>
    <xf borderId="0" fillId="0" fontId="24" numFmtId="0" xfId="0" applyAlignment="1" applyFont="1">
      <alignment horizontal="right" vertical="top"/>
    </xf>
    <xf borderId="0" fillId="0" fontId="27" numFmtId="0" xfId="0" applyAlignment="1" applyFont="1">
      <alignment horizontal="left" readingOrder="0" vertical="top"/>
    </xf>
    <xf borderId="0" fillId="0" fontId="28" numFmtId="0" xfId="0" applyAlignment="1" applyFont="1">
      <alignment horizontal="left" vertical="top"/>
    </xf>
    <xf borderId="10" fillId="0" fontId="9" numFmtId="0" xfId="0" applyAlignment="1" applyBorder="1" applyFont="1">
      <alignment vertical="bottom"/>
    </xf>
    <xf borderId="11" fillId="0" fontId="29" numFmtId="0" xfId="0" applyAlignment="1" applyBorder="1" applyFont="1">
      <alignment horizontal="right" vertical="bottom"/>
    </xf>
    <xf borderId="11" fillId="0" fontId="30" numFmtId="0" xfId="0" applyAlignment="1" applyBorder="1" applyFont="1">
      <alignment horizontal="left" vertical="bottom"/>
    </xf>
    <xf borderId="11" fillId="0" fontId="29" numFmtId="0" xfId="0" applyAlignment="1" applyBorder="1" applyFont="1">
      <alignment horizontal="right" readingOrder="0" vertical="bottom"/>
    </xf>
    <xf borderId="10" fillId="0" fontId="9" numFmtId="0" xfId="0" applyAlignment="1" applyBorder="1" applyFont="1">
      <alignment horizontal="right" vertical="bottom"/>
    </xf>
    <xf borderId="11" fillId="0" fontId="31" numFmtId="0" xfId="0" applyAlignment="1" applyBorder="1" applyFont="1">
      <alignment horizontal="left" vertical="bottom"/>
    </xf>
    <xf borderId="11" fillId="0" fontId="32" numFmtId="0" xfId="0" applyAlignment="1" applyBorder="1" applyFont="1">
      <alignment horizontal="left" vertical="bottom"/>
    </xf>
    <xf borderId="0" fillId="0" fontId="33" numFmtId="0" xfId="0" applyAlignment="1" applyFont="1">
      <alignment vertical="top"/>
    </xf>
    <xf borderId="12" fillId="0" fontId="33" numFmtId="0" xfId="0" applyAlignment="1" applyBorder="1" applyFont="1">
      <alignment readingOrder="0" vertical="top"/>
    </xf>
    <xf borderId="12" fillId="0" fontId="33" numFmtId="0" xfId="0" applyAlignment="1" applyBorder="1" applyFont="1">
      <alignment vertical="top"/>
    </xf>
    <xf borderId="12" fillId="0" fontId="33" numFmtId="166" xfId="0" applyAlignment="1" applyBorder="1" applyFont="1" applyNumberFormat="1">
      <alignment horizontal="right" vertical="top"/>
    </xf>
    <xf borderId="12" fillId="0" fontId="33" numFmtId="167" xfId="0" applyAlignment="1" applyBorder="1" applyFont="1" applyNumberFormat="1">
      <alignment horizontal="right" vertical="top"/>
    </xf>
    <xf borderId="0" fillId="0" fontId="33" numFmtId="0" xfId="0" applyAlignment="1" applyFont="1">
      <alignment horizontal="right" vertical="top"/>
    </xf>
    <xf borderId="12" fillId="0" fontId="33" numFmtId="0" xfId="0" applyAlignment="1" applyBorder="1" applyFont="1">
      <alignment horizontal="left" readingOrder="0" vertical="top"/>
    </xf>
    <xf borderId="12" fillId="0" fontId="33" numFmtId="0" xfId="0" applyAlignment="1" applyBorder="1" applyFont="1">
      <alignment horizontal="right" readingOrder="0" vertical="top"/>
    </xf>
    <xf borderId="0" fillId="0" fontId="9" numFmtId="0" xfId="0" applyAlignment="1" applyFont="1">
      <alignment vertical="center"/>
    </xf>
    <xf borderId="13" fillId="0" fontId="34" numFmtId="166" xfId="0" applyAlignment="1" applyBorder="1" applyFont="1" applyNumberFormat="1">
      <alignment readingOrder="0" vertical="center"/>
    </xf>
    <xf borderId="14" fillId="0" fontId="18" numFmtId="0" xfId="0" applyBorder="1" applyFont="1"/>
    <xf borderId="15" fillId="0" fontId="35" numFmtId="166" xfId="0" applyAlignment="1" applyBorder="1" applyFont="1" applyNumberFormat="1">
      <alignment horizontal="right" readingOrder="0" vertical="center"/>
    </xf>
    <xf borderId="0" fillId="0" fontId="35" numFmtId="166" xfId="0" applyAlignment="1" applyFont="1" applyNumberFormat="1">
      <alignment horizontal="right" vertical="center"/>
    </xf>
    <xf borderId="0" fillId="0" fontId="35" numFmtId="167" xfId="0" applyAlignment="1" applyFont="1" applyNumberFormat="1">
      <alignment horizontal="right" vertical="center"/>
    </xf>
    <xf borderId="0" fillId="0" fontId="9" numFmtId="0" xfId="0" applyAlignment="1" applyFont="1">
      <alignment horizontal="right" vertical="center"/>
    </xf>
    <xf borderId="16" fillId="0" fontId="34" numFmtId="166" xfId="0" applyAlignment="1" applyBorder="1" applyFont="1" applyNumberFormat="1">
      <alignment vertical="center"/>
    </xf>
    <xf borderId="17" fillId="0" fontId="18" numFmtId="0" xfId="0" applyBorder="1" applyFont="1"/>
    <xf borderId="18" fillId="0" fontId="35" numFmtId="166" xfId="0" applyAlignment="1" applyBorder="1" applyFont="1" applyNumberFormat="1">
      <alignment horizontal="right" readingOrder="0" vertical="center"/>
    </xf>
    <xf borderId="19" fillId="0" fontId="34" numFmtId="166" xfId="0" applyAlignment="1" applyBorder="1" applyFont="1" applyNumberFormat="1">
      <alignment readingOrder="0" vertical="center"/>
    </xf>
    <xf borderId="20" fillId="0" fontId="18" numFmtId="0" xfId="0" applyBorder="1" applyFont="1"/>
    <xf borderId="21" fillId="0" fontId="35" numFmtId="166" xfId="0" applyAlignment="1" applyBorder="1" applyFont="1" applyNumberFormat="1">
      <alignment horizontal="right" readingOrder="0" vertical="center"/>
    </xf>
    <xf borderId="0" fillId="0" fontId="35" numFmtId="166" xfId="0" applyAlignment="1" applyFont="1" applyNumberFormat="1">
      <alignment horizontal="right" readingOrder="0" vertical="center"/>
    </xf>
    <xf borderId="0" fillId="0" fontId="36" numFmtId="167" xfId="0" applyAlignment="1" applyFont="1" applyNumberFormat="1">
      <alignment horizontal="right" vertical="center"/>
    </xf>
    <xf borderId="0" fillId="0" fontId="1" numFmtId="0" xfId="0" applyAlignment="1" applyFont="1">
      <alignment horizontal="right" vertical="center"/>
    </xf>
    <xf borderId="21" fillId="0" fontId="35" numFmtId="166" xfId="0" applyAlignment="1" applyBorder="1" applyFont="1" applyNumberFormat="1">
      <alignment readingOrder="0" vertical="center"/>
    </xf>
    <xf borderId="0" fillId="0" fontId="1" numFmtId="14" xfId="0" applyAlignment="1" applyFont="1" applyNumberFormat="1">
      <alignment horizontal="right" vertical="center"/>
    </xf>
    <xf borderId="19" fillId="0" fontId="37" numFmtId="0" xfId="0" applyAlignment="1" applyBorder="1" applyFont="1">
      <alignment readingOrder="0"/>
    </xf>
    <xf borderId="21" fillId="0" fontId="38" numFmtId="166" xfId="0" applyAlignment="1" applyBorder="1" applyFont="1" applyNumberFormat="1">
      <alignment readingOrder="0"/>
    </xf>
    <xf borderId="10" fillId="2" fontId="39" numFmtId="0" xfId="0" applyAlignment="1" applyBorder="1" applyFont="1">
      <alignment readingOrder="0"/>
    </xf>
    <xf borderId="10" fillId="2" fontId="39" numFmtId="0" xfId="0" applyBorder="1" applyFont="1"/>
    <xf borderId="10" fillId="2" fontId="39" numFmtId="166" xfId="0" applyBorder="1" applyFont="1" applyNumberFormat="1"/>
    <xf borderId="0" fillId="2" fontId="39" numFmtId="0" xfId="0" applyFont="1"/>
    <xf borderId="0" fillId="2" fontId="39" numFmtId="166" xfId="0" applyFont="1" applyNumberFormat="1"/>
    <xf borderId="0" fillId="2" fontId="39" numFmtId="167" xfId="0" applyFont="1" applyNumberFormat="1"/>
    <xf borderId="16" fillId="0" fontId="37" numFmtId="0" xfId="0" applyAlignment="1" applyBorder="1" applyFont="1">
      <alignment readingOrder="0"/>
    </xf>
    <xf borderId="18" fillId="0" fontId="38" numFmtId="166" xfId="0" applyAlignment="1" applyBorder="1" applyFont="1" applyNumberFormat="1">
      <alignment readingOrder="0"/>
    </xf>
    <xf borderId="21" fillId="0" fontId="35" numFmtId="166" xfId="0" applyAlignment="1" applyBorder="1" applyFont="1" applyNumberFormat="1">
      <alignment horizontal="right" readingOrder="0"/>
    </xf>
    <xf borderId="21" fillId="0" fontId="37" numFmtId="0" xfId="0" applyAlignment="1" applyBorder="1" applyFont="1">
      <alignment readingOrder="0"/>
    </xf>
    <xf borderId="0" fillId="0" fontId="37" numFmtId="0" xfId="0" applyAlignment="1" applyFont="1">
      <alignment readingOrder="0"/>
    </xf>
    <xf borderId="0" fillId="0" fontId="38" numFmtId="166" xfId="0" applyAlignment="1" applyFont="1" applyNumberFormat="1">
      <alignment readingOrder="0"/>
    </xf>
    <xf borderId="0" fillId="0" fontId="34" numFmtId="166" xfId="0" applyAlignment="1" applyFont="1" applyNumberFormat="1">
      <alignment readingOrder="0" vertical="center"/>
    </xf>
    <xf borderId="0" fillId="0" fontId="35" numFmtId="166" xfId="0" applyAlignment="1" applyFont="1" applyNumberFormat="1">
      <alignment horizontal="right" readingOrder="0"/>
    </xf>
    <xf borderId="0" fillId="0" fontId="36" numFmtId="167" xfId="0" applyAlignment="1" applyFont="1" applyNumberFormat="1">
      <alignment horizontal="right" readingOrder="0" vertical="center"/>
    </xf>
    <xf borderId="0" fillId="2" fontId="40" numFmtId="166" xfId="0" applyAlignment="1" applyFont="1" applyNumberFormat="1">
      <alignment readingOrder="0" vertical="center"/>
    </xf>
    <xf borderId="0" fillId="0" fontId="18" numFmtId="166" xfId="0" applyFont="1" applyNumberFormat="1"/>
  </cellXfs>
  <cellStyles count="1">
    <cellStyle xfId="0" name="Normal" builtinId="0"/>
  </cellStyles>
  <dxfs count="3">
    <dxf>
      <font/>
      <fill>
        <patternFill patternType="solid">
          <fgColor rgb="FFFCECE6"/>
          <bgColor rgb="FFFCECE6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12" width="10.14"/>
    <col customWidth="1" min="13" max="13" width="7.0"/>
  </cols>
  <sheetData>
    <row r="1" ht="12.0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ht="21.0" customHeight="1">
      <c r="A2" s="3"/>
      <c r="B2" s="4" t="s">
        <v>0</v>
      </c>
      <c r="I2" s="5" t="s">
        <v>1</v>
      </c>
      <c r="M2" s="3"/>
    </row>
    <row r="3" ht="16.5" customHeight="1">
      <c r="A3" s="6"/>
      <c r="B3" s="7" t="s">
        <v>2</v>
      </c>
      <c r="H3" s="8"/>
      <c r="I3" s="9" t="s">
        <v>3</v>
      </c>
      <c r="M3" s="10"/>
    </row>
    <row r="4" ht="10.5" customHeight="1">
      <c r="A4" s="6"/>
      <c r="H4" s="8"/>
      <c r="I4" s="11" t="s">
        <v>4</v>
      </c>
    </row>
    <row r="5">
      <c r="A5" s="6"/>
      <c r="H5" s="8"/>
    </row>
    <row r="6" ht="23.25" customHeight="1">
      <c r="A6" s="12"/>
      <c r="H6" s="13"/>
      <c r="I6" s="14"/>
      <c r="J6" s="14"/>
      <c r="K6" s="14"/>
      <c r="L6" s="14"/>
      <c r="M6" s="14"/>
    </row>
    <row r="7" ht="30.0" customHeight="1">
      <c r="A7" s="15"/>
      <c r="B7" s="16"/>
      <c r="C7" s="16"/>
      <c r="D7" s="16"/>
      <c r="E7" s="17"/>
      <c r="F7" s="18"/>
      <c r="G7" s="19"/>
      <c r="H7" s="18"/>
      <c r="I7" s="18"/>
      <c r="J7" s="18"/>
      <c r="K7" s="18"/>
      <c r="L7" s="18"/>
      <c r="M7" s="18"/>
    </row>
    <row r="8" ht="18.0" customHeight="1">
      <c r="A8" s="20"/>
      <c r="B8" s="21" t="s">
        <v>5</v>
      </c>
      <c r="F8" s="18"/>
      <c r="G8" s="22"/>
      <c r="H8" s="18"/>
      <c r="I8" s="23"/>
      <c r="M8" s="18"/>
    </row>
    <row r="9" ht="18.0" customHeight="1">
      <c r="A9" s="20"/>
      <c r="F9" s="18"/>
      <c r="G9" s="22"/>
      <c r="H9" s="18"/>
      <c r="I9" s="24"/>
      <c r="J9" s="18"/>
      <c r="K9" s="18"/>
      <c r="L9" s="22"/>
      <c r="M9" s="18"/>
    </row>
    <row r="10" ht="18.0" customHeight="1">
      <c r="A10" s="18"/>
      <c r="B10" s="25" t="s">
        <v>6</v>
      </c>
      <c r="D10" s="26" t="s">
        <v>7</v>
      </c>
      <c r="E10" s="27"/>
      <c r="F10" s="18"/>
      <c r="G10" s="22"/>
      <c r="H10" s="18"/>
      <c r="I10" s="24"/>
      <c r="J10" s="18"/>
      <c r="K10" s="18"/>
      <c r="L10" s="22"/>
      <c r="M10" s="18"/>
    </row>
    <row r="11" ht="12.0" customHeight="1">
      <c r="A11" s="15"/>
      <c r="G11" s="23"/>
      <c r="M11" s="15"/>
    </row>
    <row r="12" ht="18.0" customHeight="1">
      <c r="A12" s="23"/>
      <c r="B12" s="28"/>
      <c r="C12" s="29"/>
      <c r="D12" s="29"/>
      <c r="E12" s="29"/>
      <c r="F12" s="30"/>
      <c r="G12" s="15"/>
      <c r="M12" s="23"/>
    </row>
    <row r="13" ht="18.0" customHeight="1">
      <c r="A13" s="23"/>
      <c r="B13" s="31"/>
      <c r="C13" s="32"/>
      <c r="D13" s="32"/>
      <c r="E13" s="32"/>
      <c r="F13" s="33"/>
      <c r="G13" s="15"/>
      <c r="M13" s="34"/>
    </row>
    <row r="14" ht="24.0" customHeight="1">
      <c r="A14" s="15"/>
      <c r="B14" s="31"/>
      <c r="C14" s="35">
        <f>(J34*12)+D63</f>
        <v>9106</v>
      </c>
      <c r="F14" s="33"/>
      <c r="G14" s="15"/>
      <c r="M14" s="36"/>
    </row>
    <row r="15" ht="39.75" customHeight="1">
      <c r="A15" s="15"/>
      <c r="B15" s="31"/>
      <c r="C15" s="37" t="s">
        <v>8</v>
      </c>
      <c r="D15" s="38"/>
      <c r="E15" s="38"/>
      <c r="F15" s="33"/>
      <c r="G15" s="39"/>
      <c r="M15" s="36"/>
    </row>
    <row r="16" ht="18.0" customHeight="1">
      <c r="A16" s="15"/>
      <c r="B16" s="31"/>
      <c r="C16" s="40">
        <f>C14/D10</f>
        <v>1011.777778</v>
      </c>
      <c r="F16" s="41"/>
      <c r="G16" s="42"/>
      <c r="M16" s="43"/>
    </row>
    <row r="17" ht="18.0" customHeight="1">
      <c r="A17" s="23"/>
      <c r="B17" s="31"/>
      <c r="C17" s="44" t="s">
        <v>9</v>
      </c>
      <c r="F17" s="33"/>
      <c r="G17" s="39"/>
      <c r="M17" s="23"/>
    </row>
    <row r="18" ht="12.0" customHeight="1">
      <c r="A18" s="23"/>
      <c r="B18" s="31"/>
      <c r="C18" s="32"/>
      <c r="F18" s="33"/>
      <c r="G18" s="23"/>
      <c r="M18" s="23"/>
    </row>
    <row r="19" ht="24.0" customHeight="1">
      <c r="A19" s="23"/>
      <c r="B19" s="45"/>
      <c r="C19" s="46"/>
      <c r="D19" s="47"/>
      <c r="E19" s="46"/>
      <c r="F19" s="48"/>
      <c r="G19" s="23"/>
      <c r="H19" s="23"/>
      <c r="I19" s="23"/>
      <c r="J19" s="49"/>
      <c r="K19" s="23"/>
      <c r="L19" s="23"/>
      <c r="M19" s="23"/>
    </row>
    <row r="20" ht="24.0" customHeight="1">
      <c r="A20" s="50"/>
      <c r="B20" s="51"/>
      <c r="C20" s="51"/>
      <c r="D20" s="51"/>
      <c r="E20" s="51"/>
      <c r="F20" s="51"/>
      <c r="H20" s="51"/>
      <c r="I20" s="51"/>
      <c r="M20" s="50"/>
    </row>
    <row r="21" ht="30.0" customHeight="1">
      <c r="A21" s="15"/>
      <c r="B21" s="52"/>
      <c r="C21" s="53"/>
      <c r="D21" s="54"/>
      <c r="G21" s="15"/>
      <c r="H21" s="52"/>
      <c r="I21" s="53"/>
      <c r="J21" s="54"/>
      <c r="M21" s="55"/>
    </row>
    <row r="22" ht="29.25" customHeight="1">
      <c r="A22" s="56"/>
      <c r="B22" s="57" t="s">
        <v>10</v>
      </c>
      <c r="D22" s="58"/>
      <c r="E22" s="58"/>
      <c r="F22" s="58"/>
      <c r="G22" s="59"/>
      <c r="H22" s="60" t="s">
        <v>11</v>
      </c>
      <c r="I22" s="61"/>
      <c r="J22" s="58"/>
      <c r="K22" s="58"/>
      <c r="L22" s="58"/>
      <c r="M22" s="56"/>
    </row>
    <row r="23" ht="19.5" customHeight="1">
      <c r="A23" s="62"/>
      <c r="B23" s="63"/>
      <c r="C23" s="64"/>
      <c r="D23" s="63" t="s">
        <v>12</v>
      </c>
      <c r="E23" s="65" t="s">
        <v>13</v>
      </c>
      <c r="F23" s="65" t="s">
        <v>14</v>
      </c>
      <c r="G23" s="66"/>
      <c r="H23" s="67"/>
      <c r="I23" s="68"/>
      <c r="J23" s="63" t="s">
        <v>12</v>
      </c>
      <c r="K23" s="65" t="s">
        <v>13</v>
      </c>
      <c r="L23" s="65" t="s">
        <v>14</v>
      </c>
      <c r="M23" s="62"/>
    </row>
    <row r="24" ht="17.25" customHeight="1">
      <c r="A24" s="69"/>
      <c r="B24" s="70" t="s">
        <v>15</v>
      </c>
      <c r="C24" s="71"/>
      <c r="D24" s="72">
        <f t="shared" ref="D24:F24" si="1">sum(D25:D72)</f>
        <v>5708</v>
      </c>
      <c r="E24" s="72">
        <f t="shared" si="1"/>
        <v>0</v>
      </c>
      <c r="F24" s="73">
        <f t="shared" si="1"/>
        <v>5708</v>
      </c>
      <c r="G24" s="74"/>
      <c r="H24" s="75" t="s">
        <v>15</v>
      </c>
      <c r="I24" s="76"/>
      <c r="J24" s="72">
        <f>sum(J25:J32)</f>
        <v>521</v>
      </c>
      <c r="K24" s="72">
        <f t="shared" ref="K24:L24" si="2">sum(K25:K42)</f>
        <v>0</v>
      </c>
      <c r="L24" s="73">
        <f t="shared" si="2"/>
        <v>7294</v>
      </c>
      <c r="M24" s="69"/>
    </row>
    <row r="25" ht="18.0" hidden="1" customHeight="1">
      <c r="A25" s="77"/>
      <c r="B25" s="78"/>
      <c r="C25" s="79"/>
      <c r="D25" s="80"/>
      <c r="E25" s="81" t="str">
        <f>if(isblank($B25), "", sumif(Transactions!$E:$E,$B25,Transactions!$C:$C))</f>
        <v/>
      </c>
      <c r="F25" s="82" t="str">
        <f>if(isblank($B25), "", D25-E25)</f>
        <v/>
      </c>
      <c r="G25" s="83"/>
      <c r="H25" s="84"/>
      <c r="I25" s="85"/>
      <c r="J25" s="86"/>
      <c r="K25" s="81" t="str">
        <f>if(isblank($H25), "", sumif(Transactions!$J:$J,$H25,Transactions!$H:$H))</f>
        <v/>
      </c>
      <c r="L25" s="82" t="str">
        <f>if(isblank($H25), "", K25-J25)</f>
        <v/>
      </c>
      <c r="M25" s="77"/>
    </row>
    <row r="26" ht="18.0" customHeight="1">
      <c r="A26" s="77"/>
      <c r="B26" s="87" t="s">
        <v>16</v>
      </c>
      <c r="C26" s="88"/>
      <c r="D26" s="89">
        <v>150.0</v>
      </c>
      <c r="E26" s="90">
        <v>0.0</v>
      </c>
      <c r="F26" s="91">
        <f t="shared" ref="F26:F61" si="3">D26-E26</f>
        <v>150</v>
      </c>
      <c r="G26" s="83"/>
      <c r="H26" s="87" t="s">
        <v>17</v>
      </c>
      <c r="I26" s="88"/>
      <c r="J26" s="89">
        <v>316.0</v>
      </c>
      <c r="K26" s="90">
        <v>0.0</v>
      </c>
      <c r="L26" s="91">
        <f t="shared" ref="L26:L32" si="4">J26-K26</f>
        <v>316</v>
      </c>
      <c r="M26" s="77"/>
    </row>
    <row r="27" ht="18.0" customHeight="1">
      <c r="A27" s="77"/>
      <c r="B27" s="87" t="s">
        <v>18</v>
      </c>
      <c r="C27" s="88"/>
      <c r="D27" s="89">
        <v>150.0</v>
      </c>
      <c r="E27" s="90">
        <v>0.0</v>
      </c>
      <c r="F27" s="91">
        <f t="shared" si="3"/>
        <v>150</v>
      </c>
      <c r="G27" s="83"/>
      <c r="H27" s="87" t="s">
        <v>19</v>
      </c>
      <c r="I27" s="88"/>
      <c r="J27" s="89">
        <v>50.0</v>
      </c>
      <c r="K27" s="90">
        <v>0.0</v>
      </c>
      <c r="L27" s="91">
        <f t="shared" si="4"/>
        <v>50</v>
      </c>
      <c r="M27" s="77"/>
    </row>
    <row r="28" ht="18.0" customHeight="1">
      <c r="A28" s="55"/>
      <c r="B28" s="87" t="s">
        <v>20</v>
      </c>
      <c r="C28" s="88"/>
      <c r="D28" s="89">
        <v>100.0</v>
      </c>
      <c r="E28" s="90">
        <v>0.0</v>
      </c>
      <c r="F28" s="91">
        <f t="shared" si="3"/>
        <v>100</v>
      </c>
      <c r="G28" s="92"/>
      <c r="H28" s="87" t="s">
        <v>21</v>
      </c>
      <c r="I28" s="88"/>
      <c r="J28" s="89">
        <v>35.0</v>
      </c>
      <c r="K28" s="90">
        <v>0.0</v>
      </c>
      <c r="L28" s="91">
        <f t="shared" si="4"/>
        <v>35</v>
      </c>
      <c r="M28" s="55"/>
    </row>
    <row r="29" ht="18.0" customHeight="1">
      <c r="A29" s="55"/>
      <c r="B29" s="87" t="s">
        <v>22</v>
      </c>
      <c r="C29" s="88"/>
      <c r="D29" s="89">
        <v>150.0</v>
      </c>
      <c r="E29" s="90">
        <v>0.0</v>
      </c>
      <c r="F29" s="91">
        <f t="shared" si="3"/>
        <v>150</v>
      </c>
      <c r="G29" s="92"/>
      <c r="H29" s="87" t="s">
        <v>23</v>
      </c>
      <c r="I29" s="88"/>
      <c r="J29" s="89">
        <v>10.0</v>
      </c>
      <c r="K29" s="90">
        <v>0.0</v>
      </c>
      <c r="L29" s="91">
        <f t="shared" si="4"/>
        <v>10</v>
      </c>
      <c r="M29" s="55"/>
    </row>
    <row r="30" ht="18.0" customHeight="1">
      <c r="A30" s="55"/>
      <c r="B30" s="87" t="s">
        <v>24</v>
      </c>
      <c r="C30" s="88"/>
      <c r="D30" s="89">
        <v>200.0</v>
      </c>
      <c r="E30" s="90">
        <v>0.0</v>
      </c>
      <c r="F30" s="91">
        <f t="shared" si="3"/>
        <v>200</v>
      </c>
      <c r="G30" s="92"/>
      <c r="H30" s="87" t="s">
        <v>25</v>
      </c>
      <c r="I30" s="88"/>
      <c r="J30" s="89">
        <v>15.0</v>
      </c>
      <c r="K30" s="90">
        <v>0.0</v>
      </c>
      <c r="L30" s="91">
        <f t="shared" si="4"/>
        <v>15</v>
      </c>
      <c r="M30" s="55"/>
    </row>
    <row r="31" ht="18.0" customHeight="1">
      <c r="A31" s="55"/>
      <c r="B31" s="87" t="s">
        <v>26</v>
      </c>
      <c r="C31" s="88"/>
      <c r="D31" s="89">
        <v>79.0</v>
      </c>
      <c r="E31" s="90">
        <v>0.0</v>
      </c>
      <c r="F31" s="91">
        <f t="shared" si="3"/>
        <v>79</v>
      </c>
      <c r="G31" s="92"/>
      <c r="H31" s="87" t="s">
        <v>27</v>
      </c>
      <c r="I31" s="88"/>
      <c r="J31" s="93">
        <v>15.0</v>
      </c>
      <c r="K31" s="90">
        <v>0.0</v>
      </c>
      <c r="L31" s="91">
        <f t="shared" si="4"/>
        <v>15</v>
      </c>
      <c r="M31" s="55"/>
    </row>
    <row r="32" ht="18.0" customHeight="1">
      <c r="A32" s="55"/>
      <c r="B32" s="87" t="s">
        <v>28</v>
      </c>
      <c r="C32" s="88"/>
      <c r="D32" s="89">
        <v>140.0</v>
      </c>
      <c r="E32" s="90">
        <v>0.0</v>
      </c>
      <c r="F32" s="91">
        <f t="shared" si="3"/>
        <v>140</v>
      </c>
      <c r="G32" s="94"/>
      <c r="H32" s="87" t="s">
        <v>29</v>
      </c>
      <c r="I32" s="88"/>
      <c r="J32" s="93">
        <v>80.0</v>
      </c>
      <c r="K32" s="90">
        <v>0.0</v>
      </c>
      <c r="L32" s="91">
        <f t="shared" si="4"/>
        <v>80</v>
      </c>
      <c r="M32" s="55"/>
    </row>
    <row r="33" ht="18.0" customHeight="1">
      <c r="A33" s="55"/>
      <c r="B33" s="87" t="s">
        <v>30</v>
      </c>
      <c r="C33" s="88"/>
      <c r="D33" s="89">
        <v>60.0</v>
      </c>
      <c r="E33" s="90">
        <v>0.0</v>
      </c>
      <c r="F33" s="91">
        <f t="shared" si="3"/>
        <v>60</v>
      </c>
      <c r="G33" s="92"/>
      <c r="H33" s="95"/>
      <c r="I33" s="88"/>
      <c r="J33" s="96"/>
      <c r="K33" s="81" t="str">
        <f>if(isblank($H33), "", sumif(Transactions!$J:$J,$H33,Transactions!$H:$H))</f>
        <v/>
      </c>
      <c r="L33" s="91" t="str">
        <f>if(isblank($H33), "", K33-J33)</f>
        <v/>
      </c>
      <c r="M33" s="55"/>
    </row>
    <row r="34" ht="18.0" customHeight="1">
      <c r="A34" s="55"/>
      <c r="B34" s="87" t="s">
        <v>31</v>
      </c>
      <c r="C34" s="88"/>
      <c r="D34" s="89">
        <v>50.0</v>
      </c>
      <c r="E34" s="90">
        <v>0.0</v>
      </c>
      <c r="F34" s="91">
        <f t="shared" si="3"/>
        <v>50</v>
      </c>
      <c r="G34" s="92"/>
      <c r="H34" s="97" t="s">
        <v>32</v>
      </c>
      <c r="I34" s="98"/>
      <c r="J34" s="99">
        <f t="shared" ref="J34:L34" si="5">sum(J26:J32)</f>
        <v>521</v>
      </c>
      <c r="K34" s="99">
        <f t="shared" si="5"/>
        <v>0</v>
      </c>
      <c r="L34" s="99">
        <f t="shared" si="5"/>
        <v>521</v>
      </c>
      <c r="M34" s="55"/>
    </row>
    <row r="35" ht="18.0" customHeight="1">
      <c r="A35" s="55"/>
      <c r="B35" s="87" t="s">
        <v>33</v>
      </c>
      <c r="C35" s="88"/>
      <c r="D35" s="89">
        <v>50.0</v>
      </c>
      <c r="E35" s="90">
        <v>0.0</v>
      </c>
      <c r="F35" s="91">
        <f t="shared" si="3"/>
        <v>50</v>
      </c>
      <c r="G35" s="92"/>
      <c r="H35" s="100" t="s">
        <v>34</v>
      </c>
      <c r="I35" s="100"/>
      <c r="J35" s="101">
        <f>J34*12</f>
        <v>6252</v>
      </c>
      <c r="K35" s="101">
        <f>K34</f>
        <v>0</v>
      </c>
      <c r="L35" s="102">
        <f>L34*12</f>
        <v>6252</v>
      </c>
      <c r="M35" s="55"/>
    </row>
    <row r="36" ht="18.0" customHeight="1">
      <c r="A36" s="55"/>
      <c r="B36" s="87" t="s">
        <v>35</v>
      </c>
      <c r="C36" s="88"/>
      <c r="D36" s="89">
        <v>50.0</v>
      </c>
      <c r="E36" s="90">
        <v>0.0</v>
      </c>
      <c r="F36" s="91">
        <f t="shared" si="3"/>
        <v>50</v>
      </c>
      <c r="G36" s="92"/>
      <c r="H36" s="103"/>
      <c r="I36" s="85"/>
      <c r="J36" s="104"/>
      <c r="K36" s="81" t="str">
        <f t="shared" ref="K36:K39" si="6">if(isblank($H36), "", sumif(Transactions!$J:$J,$H36,Transactions!$H:$H))</f>
        <v/>
      </c>
      <c r="L36" s="91" t="str">
        <f t="shared" ref="L36:L39" si="7">if(isblank($H36), "", K36-J36)</f>
        <v/>
      </c>
      <c r="M36" s="55"/>
    </row>
    <row r="37" ht="18.0" customHeight="1">
      <c r="A37" s="55"/>
      <c r="B37" s="87" t="s">
        <v>36</v>
      </c>
      <c r="C37" s="88"/>
      <c r="D37" s="89">
        <v>40.0</v>
      </c>
      <c r="E37" s="90">
        <v>0.0</v>
      </c>
      <c r="F37" s="91">
        <f t="shared" si="3"/>
        <v>40</v>
      </c>
      <c r="G37" s="92"/>
      <c r="H37" s="95"/>
      <c r="I37" s="88"/>
      <c r="J37" s="96"/>
      <c r="K37" s="81" t="str">
        <f t="shared" si="6"/>
        <v/>
      </c>
      <c r="L37" s="91" t="str">
        <f t="shared" si="7"/>
        <v/>
      </c>
      <c r="M37" s="55"/>
    </row>
    <row r="38" ht="18.0" customHeight="1">
      <c r="A38" s="55"/>
      <c r="B38" s="87" t="s">
        <v>37</v>
      </c>
      <c r="C38" s="88"/>
      <c r="D38" s="105">
        <v>40.0</v>
      </c>
      <c r="E38" s="90">
        <v>0.0</v>
      </c>
      <c r="F38" s="91">
        <f t="shared" si="3"/>
        <v>40</v>
      </c>
      <c r="G38" s="92"/>
      <c r="H38" s="95"/>
      <c r="I38" s="88"/>
      <c r="J38" s="96"/>
      <c r="K38" s="81" t="str">
        <f t="shared" si="6"/>
        <v/>
      </c>
      <c r="L38" s="91" t="str">
        <f t="shared" si="7"/>
        <v/>
      </c>
      <c r="M38" s="55"/>
    </row>
    <row r="39" ht="18.0" customHeight="1">
      <c r="A39" s="55"/>
      <c r="B39" s="87" t="s">
        <v>38</v>
      </c>
      <c r="C39" s="88"/>
      <c r="D39" s="105">
        <v>200.0</v>
      </c>
      <c r="E39" s="90">
        <v>0.0</v>
      </c>
      <c r="F39" s="91">
        <f t="shared" si="3"/>
        <v>200</v>
      </c>
      <c r="G39" s="92"/>
      <c r="H39" s="95"/>
      <c r="I39" s="88"/>
      <c r="J39" s="96"/>
      <c r="K39" s="81" t="str">
        <f t="shared" si="6"/>
        <v/>
      </c>
      <c r="L39" s="91" t="str">
        <f t="shared" si="7"/>
        <v/>
      </c>
      <c r="M39" s="55"/>
    </row>
    <row r="40" ht="18.0" customHeight="1">
      <c r="A40" s="55"/>
      <c r="B40" s="87" t="s">
        <v>39</v>
      </c>
      <c r="C40" s="88"/>
      <c r="D40" s="105">
        <v>60.0</v>
      </c>
      <c r="E40" s="90">
        <v>0.0</v>
      </c>
      <c r="F40" s="91">
        <f t="shared" si="3"/>
        <v>60</v>
      </c>
      <c r="G40" s="92"/>
      <c r="H40" s="106"/>
      <c r="I40" s="106"/>
      <c r="J40" s="96"/>
      <c r="K40" s="81"/>
      <c r="L40" s="91"/>
      <c r="M40" s="55"/>
    </row>
    <row r="41" ht="18.0" customHeight="1">
      <c r="A41" s="55"/>
      <c r="B41" s="87" t="s">
        <v>40</v>
      </c>
      <c r="C41" s="88"/>
      <c r="D41" s="105">
        <v>100.0</v>
      </c>
      <c r="E41" s="90">
        <v>0.0</v>
      </c>
      <c r="F41" s="91">
        <f t="shared" si="3"/>
        <v>100</v>
      </c>
      <c r="G41" s="92"/>
      <c r="H41" s="106"/>
      <c r="I41" s="106"/>
      <c r="J41" s="96"/>
      <c r="K41" s="81"/>
      <c r="L41" s="91"/>
      <c r="M41" s="55"/>
    </row>
    <row r="42" ht="18.0" customHeight="1">
      <c r="A42" s="55"/>
      <c r="B42" s="87" t="s">
        <v>41</v>
      </c>
      <c r="C42" s="88"/>
      <c r="D42" s="105">
        <v>100.0</v>
      </c>
      <c r="E42" s="90">
        <v>0.0</v>
      </c>
      <c r="F42" s="91">
        <f t="shared" si="3"/>
        <v>100</v>
      </c>
      <c r="G42" s="92"/>
      <c r="H42" s="95"/>
      <c r="I42" s="88"/>
      <c r="J42" s="96"/>
      <c r="K42" s="81" t="str">
        <f>if(isblank($H42), "", sumif(Transactions!$J:$J,$H42,Transactions!$H:$H))</f>
        <v/>
      </c>
      <c r="L42" s="91" t="str">
        <f>if(isblank($H42), "", K42-J42)</f>
        <v/>
      </c>
      <c r="M42" s="55"/>
    </row>
    <row r="43" ht="18.0" customHeight="1">
      <c r="A43" s="55"/>
      <c r="B43" s="87" t="s">
        <v>42</v>
      </c>
      <c r="C43" s="88"/>
      <c r="D43" s="105">
        <v>120.0</v>
      </c>
      <c r="E43" s="90">
        <v>0.0</v>
      </c>
      <c r="F43" s="91">
        <f t="shared" si="3"/>
        <v>120</v>
      </c>
      <c r="G43" s="92"/>
      <c r="H43" s="107"/>
      <c r="I43" s="107"/>
      <c r="J43" s="108"/>
      <c r="K43" s="81"/>
      <c r="L43" s="91"/>
      <c r="M43" s="55"/>
    </row>
    <row r="44" ht="18.0" customHeight="1">
      <c r="A44" s="55"/>
      <c r="B44" s="87" t="s">
        <v>43</v>
      </c>
      <c r="C44" s="88"/>
      <c r="D44" s="105">
        <v>50.0</v>
      </c>
      <c r="E44" s="90">
        <v>0.0</v>
      </c>
      <c r="F44" s="91">
        <f t="shared" si="3"/>
        <v>50</v>
      </c>
      <c r="G44" s="92"/>
      <c r="H44" s="107"/>
      <c r="I44" s="107"/>
      <c r="J44" s="108"/>
      <c r="K44" s="81"/>
      <c r="L44" s="91"/>
      <c r="M44" s="55"/>
    </row>
    <row r="45" ht="18.0" customHeight="1">
      <c r="A45" s="55"/>
      <c r="B45" s="87" t="s">
        <v>44</v>
      </c>
      <c r="C45" s="88"/>
      <c r="D45" s="105">
        <v>200.0</v>
      </c>
      <c r="E45" s="90">
        <v>0.0</v>
      </c>
      <c r="F45" s="91">
        <f t="shared" si="3"/>
        <v>200</v>
      </c>
      <c r="G45" s="92"/>
      <c r="H45" s="107"/>
      <c r="I45" s="107"/>
      <c r="J45" s="108"/>
      <c r="K45" s="81"/>
      <c r="L45" s="91"/>
      <c r="M45" s="55"/>
    </row>
    <row r="46" ht="18.0" customHeight="1">
      <c r="A46" s="55"/>
      <c r="B46" s="87" t="s">
        <v>45</v>
      </c>
      <c r="C46" s="88"/>
      <c r="D46" s="105">
        <v>100.0</v>
      </c>
      <c r="E46" s="90">
        <v>0.0</v>
      </c>
      <c r="F46" s="91">
        <f t="shared" si="3"/>
        <v>100</v>
      </c>
      <c r="G46" s="92"/>
      <c r="H46" s="107"/>
      <c r="I46" s="107"/>
      <c r="J46" s="108"/>
      <c r="K46" s="81"/>
      <c r="L46" s="91"/>
      <c r="M46" s="55"/>
    </row>
    <row r="47" ht="18.0" customHeight="1">
      <c r="A47" s="55"/>
      <c r="B47" s="87" t="s">
        <v>46</v>
      </c>
      <c r="C47" s="88"/>
      <c r="D47" s="105">
        <v>50.0</v>
      </c>
      <c r="E47" s="90">
        <v>0.0</v>
      </c>
      <c r="F47" s="91">
        <f t="shared" si="3"/>
        <v>50</v>
      </c>
      <c r="G47" s="92"/>
      <c r="H47" s="107"/>
      <c r="I47" s="107"/>
      <c r="J47" s="108"/>
      <c r="K47" s="81"/>
      <c r="L47" s="91"/>
      <c r="M47" s="55"/>
    </row>
    <row r="48" ht="18.0" customHeight="1">
      <c r="A48" s="55"/>
      <c r="B48" s="87" t="s">
        <v>47</v>
      </c>
      <c r="C48" s="88"/>
      <c r="D48" s="105">
        <v>40.0</v>
      </c>
      <c r="E48" s="90">
        <v>0.0</v>
      </c>
      <c r="F48" s="91">
        <f t="shared" si="3"/>
        <v>40</v>
      </c>
      <c r="G48" s="92"/>
      <c r="H48" s="107"/>
      <c r="I48" s="107"/>
      <c r="J48" s="108"/>
      <c r="K48" s="81"/>
      <c r="L48" s="91"/>
      <c r="M48" s="55"/>
    </row>
    <row r="49" ht="18.0" customHeight="1">
      <c r="A49" s="55"/>
      <c r="B49" s="87" t="s">
        <v>48</v>
      </c>
      <c r="C49" s="88"/>
      <c r="D49" s="105">
        <v>100.0</v>
      </c>
      <c r="E49" s="90">
        <v>0.0</v>
      </c>
      <c r="F49" s="91">
        <f t="shared" si="3"/>
        <v>100</v>
      </c>
      <c r="G49" s="92"/>
      <c r="H49" s="107"/>
      <c r="I49" s="107"/>
      <c r="J49" s="108"/>
      <c r="K49" s="81"/>
      <c r="L49" s="91"/>
      <c r="M49" s="55"/>
    </row>
    <row r="50" ht="18.0" customHeight="1">
      <c r="A50" s="55"/>
      <c r="B50" s="87" t="s">
        <v>49</v>
      </c>
      <c r="C50" s="88"/>
      <c r="D50" s="105">
        <v>15.0</v>
      </c>
      <c r="E50" s="90">
        <v>0.0</v>
      </c>
      <c r="F50" s="91">
        <f t="shared" si="3"/>
        <v>15</v>
      </c>
      <c r="G50" s="92"/>
      <c r="H50" s="107"/>
      <c r="I50" s="107"/>
      <c r="J50" s="108"/>
      <c r="K50" s="81"/>
      <c r="L50" s="91"/>
      <c r="M50" s="55"/>
    </row>
    <row r="51" ht="18.0" customHeight="1">
      <c r="A51" s="55"/>
      <c r="B51" s="87" t="s">
        <v>50</v>
      </c>
      <c r="C51" s="88"/>
      <c r="D51" s="105">
        <v>10.0</v>
      </c>
      <c r="E51" s="90">
        <v>0.0</v>
      </c>
      <c r="F51" s="91">
        <f t="shared" si="3"/>
        <v>10</v>
      </c>
      <c r="G51" s="92"/>
      <c r="H51" s="107"/>
      <c r="I51" s="107"/>
      <c r="J51" s="108"/>
      <c r="K51" s="81"/>
      <c r="L51" s="91"/>
      <c r="M51" s="55"/>
    </row>
    <row r="52" ht="18.0" customHeight="1">
      <c r="A52" s="55"/>
      <c r="B52" s="87" t="s">
        <v>51</v>
      </c>
      <c r="C52" s="88"/>
      <c r="D52" s="105">
        <v>20.0</v>
      </c>
      <c r="E52" s="90">
        <v>0.0</v>
      </c>
      <c r="F52" s="91">
        <f t="shared" si="3"/>
        <v>20</v>
      </c>
      <c r="G52" s="92"/>
      <c r="H52" s="107"/>
      <c r="I52" s="107"/>
      <c r="J52" s="108"/>
      <c r="K52" s="81"/>
      <c r="L52" s="91"/>
      <c r="M52" s="55"/>
    </row>
    <row r="53" ht="18.0" customHeight="1">
      <c r="A53" s="55"/>
      <c r="B53" s="87" t="s">
        <v>52</v>
      </c>
      <c r="C53" s="88"/>
      <c r="D53" s="105">
        <v>10.0</v>
      </c>
      <c r="E53" s="90">
        <v>0.0</v>
      </c>
      <c r="F53" s="91">
        <f t="shared" si="3"/>
        <v>10</v>
      </c>
      <c r="G53" s="92"/>
      <c r="H53" s="107"/>
      <c r="I53" s="107"/>
      <c r="J53" s="108"/>
      <c r="K53" s="81"/>
      <c r="L53" s="91"/>
      <c r="M53" s="55"/>
    </row>
    <row r="54" ht="18.0" customHeight="1">
      <c r="A54" s="55"/>
      <c r="B54" s="87" t="s">
        <v>53</v>
      </c>
      <c r="C54" s="88"/>
      <c r="D54" s="105">
        <v>5.0</v>
      </c>
      <c r="E54" s="90">
        <v>0.0</v>
      </c>
      <c r="F54" s="91">
        <f t="shared" si="3"/>
        <v>5</v>
      </c>
      <c r="G54" s="92"/>
      <c r="H54" s="107"/>
      <c r="I54" s="107"/>
      <c r="J54" s="108"/>
      <c r="K54" s="81"/>
      <c r="L54" s="91"/>
      <c r="M54" s="55"/>
    </row>
    <row r="55" ht="18.0" customHeight="1">
      <c r="A55" s="55"/>
      <c r="B55" s="87" t="s">
        <v>54</v>
      </c>
      <c r="C55" s="88"/>
      <c r="D55" s="105">
        <v>5.0</v>
      </c>
      <c r="E55" s="90">
        <v>0.0</v>
      </c>
      <c r="F55" s="91">
        <f t="shared" si="3"/>
        <v>5</v>
      </c>
      <c r="G55" s="92"/>
      <c r="H55" s="107"/>
      <c r="I55" s="107"/>
      <c r="J55" s="108"/>
      <c r="K55" s="81"/>
      <c r="L55" s="91"/>
      <c r="M55" s="55"/>
    </row>
    <row r="56" ht="18.0" customHeight="1">
      <c r="A56" s="55"/>
      <c r="B56" s="87" t="s">
        <v>55</v>
      </c>
      <c r="C56" s="88"/>
      <c r="D56" s="105">
        <v>75.0</v>
      </c>
      <c r="E56" s="90">
        <v>0.0</v>
      </c>
      <c r="F56" s="91">
        <f t="shared" si="3"/>
        <v>75</v>
      </c>
      <c r="G56" s="92"/>
      <c r="H56" s="107"/>
      <c r="I56" s="107"/>
      <c r="J56" s="108"/>
      <c r="K56" s="81"/>
      <c r="L56" s="91"/>
      <c r="M56" s="55"/>
    </row>
    <row r="57" ht="18.0" customHeight="1">
      <c r="A57" s="55"/>
      <c r="B57" s="87" t="s">
        <v>56</v>
      </c>
      <c r="C57" s="88"/>
      <c r="D57" s="105">
        <v>40.0</v>
      </c>
      <c r="E57" s="90">
        <v>0.0</v>
      </c>
      <c r="F57" s="91">
        <f t="shared" si="3"/>
        <v>40</v>
      </c>
      <c r="G57" s="92"/>
      <c r="H57" s="107"/>
      <c r="I57" s="107"/>
      <c r="J57" s="108"/>
      <c r="K57" s="81"/>
      <c r="L57" s="91"/>
      <c r="M57" s="55"/>
    </row>
    <row r="58" ht="18.0" customHeight="1">
      <c r="A58" s="55"/>
      <c r="B58" s="87" t="s">
        <v>57</v>
      </c>
      <c r="C58" s="88"/>
      <c r="D58" s="105">
        <v>100.0</v>
      </c>
      <c r="E58" s="90">
        <v>0.0</v>
      </c>
      <c r="F58" s="91">
        <f t="shared" si="3"/>
        <v>100</v>
      </c>
      <c r="G58" s="92"/>
      <c r="H58" s="107"/>
      <c r="I58" s="107"/>
      <c r="J58" s="108"/>
      <c r="K58" s="81"/>
      <c r="L58" s="91"/>
      <c r="M58" s="55"/>
    </row>
    <row r="59" ht="18.0" customHeight="1">
      <c r="A59" s="55"/>
      <c r="B59" s="87" t="s">
        <v>58</v>
      </c>
      <c r="C59" s="88"/>
      <c r="D59" s="105">
        <v>60.0</v>
      </c>
      <c r="E59" s="90">
        <v>0.0</v>
      </c>
      <c r="F59" s="91">
        <f t="shared" si="3"/>
        <v>60</v>
      </c>
      <c r="G59" s="92"/>
      <c r="H59" s="107"/>
      <c r="I59" s="107"/>
      <c r="J59" s="108"/>
      <c r="K59" s="81"/>
      <c r="L59" s="91"/>
      <c r="M59" s="55"/>
    </row>
    <row r="60" ht="18.0" customHeight="1">
      <c r="A60" s="55"/>
      <c r="B60" s="87" t="s">
        <v>59</v>
      </c>
      <c r="C60" s="88"/>
      <c r="D60" s="105">
        <v>75.0</v>
      </c>
      <c r="E60" s="90">
        <v>0.0</v>
      </c>
      <c r="F60" s="91">
        <f t="shared" si="3"/>
        <v>75</v>
      </c>
      <c r="G60" s="92"/>
      <c r="H60" s="107"/>
      <c r="I60" s="107"/>
      <c r="J60" s="108"/>
      <c r="K60" s="81"/>
      <c r="L60" s="91"/>
      <c r="M60" s="55"/>
    </row>
    <row r="61" ht="18.0" customHeight="1">
      <c r="A61" s="55"/>
      <c r="B61" s="87" t="s">
        <v>60</v>
      </c>
      <c r="C61" s="88"/>
      <c r="D61" s="105">
        <v>60.0</v>
      </c>
      <c r="E61" s="90">
        <v>0.0</v>
      </c>
      <c r="F61" s="91">
        <f t="shared" si="3"/>
        <v>60</v>
      </c>
      <c r="G61" s="92"/>
      <c r="H61" s="107"/>
      <c r="I61" s="107"/>
      <c r="J61" s="108"/>
      <c r="K61" s="81"/>
      <c r="L61" s="91"/>
      <c r="M61" s="55"/>
    </row>
    <row r="62" ht="18.0" customHeight="1">
      <c r="A62" s="55"/>
      <c r="B62" s="109"/>
      <c r="C62" s="109"/>
      <c r="D62" s="110" t="s">
        <v>12</v>
      </c>
      <c r="E62" s="90" t="s">
        <v>13</v>
      </c>
      <c r="F62" s="111" t="s">
        <v>14</v>
      </c>
      <c r="G62" s="92"/>
      <c r="H62" s="107"/>
      <c r="I62" s="107"/>
      <c r="J62" s="108"/>
      <c r="K62" s="81"/>
      <c r="L62" s="91"/>
      <c r="M62" s="55"/>
    </row>
    <row r="63" ht="18.0" customHeight="1">
      <c r="A63" s="55"/>
      <c r="B63" s="101" t="s">
        <v>61</v>
      </c>
      <c r="C63" s="112"/>
      <c r="D63" s="101">
        <f t="shared" ref="D63:F63" si="8">SUM(D26:D61)</f>
        <v>2854</v>
      </c>
      <c r="E63" s="101">
        <f t="shared" si="8"/>
        <v>0</v>
      </c>
      <c r="F63" s="101">
        <f t="shared" si="8"/>
        <v>2854</v>
      </c>
      <c r="G63" s="92"/>
      <c r="H63" s="107"/>
      <c r="I63" s="107"/>
      <c r="J63" s="108"/>
      <c r="K63" s="81"/>
      <c r="L63" s="91"/>
      <c r="M63" s="55"/>
    </row>
    <row r="64" ht="18.0" customHeight="1">
      <c r="A64" s="55"/>
      <c r="B64" s="109"/>
      <c r="C64" s="109"/>
      <c r="D64" s="110"/>
      <c r="E64" s="81"/>
      <c r="F64" s="91"/>
      <c r="G64" s="92"/>
      <c r="H64" s="107"/>
      <c r="I64" s="107"/>
      <c r="J64" s="108"/>
      <c r="K64" s="81"/>
      <c r="L64" s="91"/>
      <c r="M64" s="55"/>
    </row>
    <row r="65" ht="18.0" customHeight="1">
      <c r="A65" s="55"/>
      <c r="B65" s="109"/>
      <c r="C65" s="109"/>
      <c r="D65" s="110"/>
      <c r="E65" s="81"/>
      <c r="F65" s="91"/>
      <c r="G65" s="92"/>
      <c r="H65" s="107"/>
      <c r="I65" s="107"/>
      <c r="J65" s="108"/>
      <c r="K65" s="81"/>
      <c r="L65" s="91"/>
      <c r="M65" s="55"/>
    </row>
    <row r="66" ht="18.0" customHeight="1">
      <c r="A66" s="55"/>
      <c r="B66" s="113" t="s">
        <v>62</v>
      </c>
      <c r="C66" s="109"/>
      <c r="D66" s="113"/>
      <c r="E66" s="81"/>
      <c r="F66" s="91"/>
      <c r="G66" s="92"/>
      <c r="H66" s="107"/>
      <c r="I66" s="107"/>
      <c r="J66" s="108"/>
      <c r="K66" s="81"/>
      <c r="L66" s="91"/>
      <c r="M66" s="55"/>
    </row>
    <row r="67" ht="18.0" customHeight="1">
      <c r="A67" s="55"/>
      <c r="B67" s="109"/>
      <c r="C67" s="109"/>
      <c r="D67" s="110"/>
      <c r="E67" s="81"/>
      <c r="F67" s="91"/>
      <c r="G67" s="92"/>
      <c r="H67" s="107"/>
      <c r="I67" s="107"/>
      <c r="J67" s="108"/>
      <c r="K67" s="81"/>
      <c r="L67" s="91"/>
      <c r="M67" s="55"/>
    </row>
    <row r="68" ht="18.0" customHeight="1">
      <c r="A68" s="55"/>
      <c r="B68" s="109"/>
      <c r="C68" s="109"/>
      <c r="D68" s="110"/>
      <c r="E68" s="81"/>
      <c r="F68" s="91"/>
      <c r="G68" s="92"/>
      <c r="H68" s="107"/>
      <c r="I68" s="107"/>
      <c r="J68" s="108"/>
      <c r="K68" s="81"/>
      <c r="L68" s="91"/>
      <c r="M68" s="55"/>
    </row>
    <row r="69" ht="18.0" customHeight="1">
      <c r="A69" s="55"/>
      <c r="B69" s="109"/>
      <c r="C69" s="109"/>
      <c r="D69" s="110"/>
      <c r="E69" s="81"/>
      <c r="F69" s="91"/>
      <c r="G69" s="92"/>
      <c r="H69" s="107"/>
      <c r="I69" s="107"/>
      <c r="J69" s="108"/>
      <c r="K69" s="81"/>
      <c r="L69" s="91"/>
      <c r="M69" s="55"/>
    </row>
    <row r="70" ht="18.0" customHeight="1">
      <c r="A70" s="55"/>
      <c r="B70" s="109"/>
      <c r="C70" s="109"/>
      <c r="D70" s="110"/>
      <c r="E70" s="81"/>
      <c r="F70" s="91"/>
      <c r="G70" s="92"/>
      <c r="H70" s="107"/>
      <c r="I70" s="107"/>
      <c r="J70" s="108"/>
      <c r="K70" s="81"/>
      <c r="L70" s="91"/>
      <c r="M70" s="55"/>
    </row>
    <row r="71" ht="18.0" customHeight="1">
      <c r="A71" s="55"/>
      <c r="B71" s="109"/>
      <c r="C71" s="109"/>
      <c r="D71" s="110"/>
      <c r="E71" s="81"/>
      <c r="F71" s="91"/>
      <c r="G71" s="92"/>
      <c r="H71" s="107"/>
      <c r="I71" s="107"/>
      <c r="J71" s="108"/>
      <c r="K71" s="81"/>
      <c r="L71" s="91"/>
      <c r="M71" s="55"/>
    </row>
    <row r="72" ht="18.0" customHeight="1">
      <c r="A72" s="55"/>
      <c r="B72" s="109"/>
      <c r="C72" s="109"/>
      <c r="D72" s="110"/>
      <c r="E72" s="81"/>
      <c r="F72" s="91"/>
      <c r="G72" s="92"/>
      <c r="H72" s="107"/>
      <c r="I72" s="107"/>
      <c r="J72" s="108"/>
      <c r="K72" s="81"/>
      <c r="L72" s="91"/>
      <c r="M72" s="55"/>
    </row>
  </sheetData>
  <mergeCells count="66">
    <mergeCell ref="B50:C50"/>
    <mergeCell ref="B51:C51"/>
    <mergeCell ref="B52:C52"/>
    <mergeCell ref="B45:C45"/>
    <mergeCell ref="B46:C46"/>
    <mergeCell ref="B47:C47"/>
    <mergeCell ref="B48:C48"/>
    <mergeCell ref="B49:C49"/>
    <mergeCell ref="B44:C44"/>
    <mergeCell ref="B38:C38"/>
    <mergeCell ref="B39:C39"/>
    <mergeCell ref="B37:C37"/>
    <mergeCell ref="B40:C40"/>
    <mergeCell ref="B41:C41"/>
    <mergeCell ref="B42:C42"/>
    <mergeCell ref="B43:C43"/>
    <mergeCell ref="B34:C34"/>
    <mergeCell ref="B35:C35"/>
    <mergeCell ref="B36:C36"/>
    <mergeCell ref="B30:C30"/>
    <mergeCell ref="B27:C27"/>
    <mergeCell ref="B26:C26"/>
    <mergeCell ref="B25:C25"/>
    <mergeCell ref="B29:C29"/>
    <mergeCell ref="B28:C28"/>
    <mergeCell ref="H28:I28"/>
    <mergeCell ref="H29:I29"/>
    <mergeCell ref="H33:I33"/>
    <mergeCell ref="H32:I32"/>
    <mergeCell ref="H36:I36"/>
    <mergeCell ref="H37:I37"/>
    <mergeCell ref="H27:I27"/>
    <mergeCell ref="H25:I25"/>
    <mergeCell ref="H26:I26"/>
    <mergeCell ref="H31:I31"/>
    <mergeCell ref="H30:I30"/>
    <mergeCell ref="B31:C31"/>
    <mergeCell ref="B33:C33"/>
    <mergeCell ref="B32:C32"/>
    <mergeCell ref="B22:C22"/>
    <mergeCell ref="D21:F21"/>
    <mergeCell ref="J21:L21"/>
    <mergeCell ref="C14:E14"/>
    <mergeCell ref="C15:E15"/>
    <mergeCell ref="C16:E16"/>
    <mergeCell ref="C17:E17"/>
    <mergeCell ref="C18:E18"/>
    <mergeCell ref="B8:E9"/>
    <mergeCell ref="B10:C10"/>
    <mergeCell ref="B2:H2"/>
    <mergeCell ref="I4:M5"/>
    <mergeCell ref="I3:L3"/>
    <mergeCell ref="I2:L2"/>
    <mergeCell ref="B3:G6"/>
    <mergeCell ref="B57:C57"/>
    <mergeCell ref="B58:C58"/>
    <mergeCell ref="B53:C53"/>
    <mergeCell ref="B59:C59"/>
    <mergeCell ref="B60:C60"/>
    <mergeCell ref="B61:C61"/>
    <mergeCell ref="B54:C54"/>
    <mergeCell ref="B55:C55"/>
    <mergeCell ref="B56:C56"/>
    <mergeCell ref="H38:I38"/>
    <mergeCell ref="H39:I39"/>
    <mergeCell ref="H42:I42"/>
  </mergeCells>
  <conditionalFormatting sqref="B25:B62 C25:C72 H25:H33 H36:H72 B64:B65 B67:B72">
    <cfRule type="notContainsBlanks" dxfId="0" priority="1">
      <formula>LEN(TRIM(B25))&gt;0</formula>
    </cfRule>
  </conditionalFormatting>
  <conditionalFormatting sqref="D25:D62 D64:D65 D67:D72">
    <cfRule type="expression" dxfId="0" priority="2">
      <formula>not(isblank(B25))</formula>
    </cfRule>
  </conditionalFormatting>
  <conditionalFormatting sqref="J25:J33 J36:J72">
    <cfRule type="expression" dxfId="0" priority="3">
      <formula>not(isblank(H25))</formula>
    </cfRule>
  </conditionalFormatting>
  <conditionalFormatting sqref="F24:F62 L24:L33 L36:L72 F64:F72">
    <cfRule type="cellIs" dxfId="1" priority="4" operator="lessThan">
      <formula>0</formula>
    </cfRule>
  </conditionalFormatting>
  <conditionalFormatting sqref="F25:F62 L25:L33 L36:L72 F64:F72">
    <cfRule type="cellIs" dxfId="2" priority="5" operator="equal">
      <formula>0</formula>
    </cfRule>
  </conditionalFormatting>
  <drawing r:id="rId1"/>
</worksheet>
</file>